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tabRatio="599" activeTab="0"/>
  </bookViews>
  <sheets>
    <sheet name="Obligaciones" sheetId="1" r:id="rId1"/>
    <sheet name="Amortización" sheetId="2" r:id="rId2"/>
    <sheet name="Indicadores (2)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<sst xmlns="http://schemas.openxmlformats.org/spreadsheetml/2006/main" count="53" uniqueCount="44">
  <si>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</si>
  <si>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</si>
  <si>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</si>
  <si>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</si>
  <si>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</si>
  <si>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</si>
  <si>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</si>
  <si>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</si>
  <si>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</si>
  <si>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</si>
  <si>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</si>
  <si>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</si>
  <si>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</si>
  <si>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</si>
  <si>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</si>
  <si>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</si>
  <si>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</si>
  <si>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</si>
  <si>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</si>
  <si>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</si>
  <si>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</si>
  <si>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</si>
  <si>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</si>
  <si>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</si>
  <si>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</si>
  <si>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</si>
  <si>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</si>
  <si>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</si>
  <si>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</si>
  <si>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</si>
  <si>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</si>
  <si>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</si>
  <si>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</si>
  <si>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</si>
  <si>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</si>
  <si>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</si>
  <si>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</si>
  <si>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</si>
  <si>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2019</t>
  </si>
  <si>
    <t>Deuda Pública Bruta Total al 31 de diciembre del año 2019</t>
  </si>
  <si>
    <t>Deuda Pública Bruta Total al 31 de Diciembre del año 2019</t>
  </si>
  <si>
    <t>Enero-Septiembre 2020</t>
  </si>
  <si>
    <t>Deuda Pública Bruta Total  descontando la amortización de Banobras al 30 Septiembre 2020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</si>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</sst>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4" xfId="22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0" fontId="7" fillId="0" borderId="7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8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10" fontId="7" fillId="0" borderId="9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0" fontId="7" fillId="0" borderId="12" xfId="22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7" fillId="0" borderId="0" xfId="21" applyNumberFormat="1" applyFont="1" applyBorder="1" applyAlignment="1">
      <alignment vertical="center"/>
    </xf>
    <xf numFmtId="164" fontId="7" fillId="0" borderId="13" xfId="21" applyNumberFormat="1" applyFont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7" fillId="0" borderId="15" xfId="21" applyNumberFormat="1" applyFont="1" applyBorder="1" applyAlignment="1">
      <alignment wrapText="1"/>
    </xf>
    <xf numFmtId="164" fontId="8" fillId="0" borderId="4" xfId="21" applyNumberFormat="1" applyFont="1" applyBorder="1" applyAlignment="1">
      <alignment/>
    </xf>
    <xf numFmtId="164" fontId="7" fillId="0" borderId="4" xfId="21" applyNumberFormat="1" applyFont="1" applyBorder="1"/>
    <xf numFmtId="164" fontId="7" fillId="0" borderId="4" xfId="21" applyNumberFormat="1" applyFont="1" applyBorder="1" applyAlignment="1">
      <alignment wrapText="1"/>
    </xf>
    <xf numFmtId="164" fontId="8" fillId="0" borderId="15" xfId="21" applyNumberFormat="1" applyFont="1" applyBorder="1" applyAlignment="1">
      <alignment wrapText="1"/>
    </xf>
    <xf numFmtId="3" fontId="7" fillId="0" borderId="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5" fontId="7" fillId="0" borderId="11" xfId="20" applyNumberFormat="1" applyFont="1" applyFill="1" applyBorder="1" applyAlignment="1">
      <alignment vertical="center"/>
    </xf>
    <xf numFmtId="165" fontId="7" fillId="0" borderId="10" xfId="2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9" fillId="2" borderId="24" xfId="0" applyFont="1" applyFill="1" applyBorder="1" applyAlignment="1">
      <alignment horizontal="center" wrapText="1" readingOrder="1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Millares 2" xfId="24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3</xdr:col>
      <xdr:colOff>142875</xdr:colOff>
      <xdr:row>3</xdr:row>
      <xdr:rowOff>123825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2762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133350</xdr:colOff>
      <xdr:row>0</xdr:row>
      <xdr:rowOff>57150</xdr:rowOff>
    </xdr:from>
    <xdr:to>
      <xdr:col>2</xdr:col>
      <xdr:colOff>276225</xdr:colOff>
      <xdr:row>3</xdr:row>
      <xdr:rowOff>114300</xdr:rowOff>
    </xdr:to>
    <xdr:pic>
      <xdr:nvPicPr>
        <xdr:cNvPr id="4" name="Imagen 3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57150"/>
          <a:ext cx="1247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1209675</xdr:colOff>
      <xdr:row>3</xdr:row>
      <xdr:rowOff>180975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238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A1">
      <selection activeCell="E15" sqref="E15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1" ht="15.75" thickBot="1"/>
    <row r="2" spans="2:11" ht="1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9" customHeight="1" thickBot="1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412500000</v>
      </c>
      <c r="J7" s="32">
        <v>127500000</v>
      </c>
      <c r="K7" s="13">
        <f>J7*1/I7</f>
        <v>0.3090909090909091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609801665.27</v>
      </c>
      <c r="H8" s="12" t="s">
        <v>37</v>
      </c>
      <c r="I8" s="32">
        <v>457790880.75</v>
      </c>
      <c r="J8" s="32">
        <v>152010784.52</v>
      </c>
      <c r="K8" s="13">
        <f>J8*1/I8</f>
        <v>0.3320528890198956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205789780</v>
      </c>
      <c r="J9" s="32">
        <v>49979450</v>
      </c>
      <c r="K9" s="13">
        <f>J9*1/I9</f>
        <v>0.2428665310784627</v>
      </c>
    </row>
    <row r="10" spans="2:11" ht="28.5" customHeight="1" thickBot="1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1076080660.75</v>
      </c>
      <c r="J10" s="35">
        <f>SUM(J7:J9)</f>
        <v>329490234.52</v>
      </c>
      <c r="K10" s="16">
        <f>J10*1/I10</f>
        <v>0.3061947366383798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B13" sqref="B13:F13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17"/>
      <c r="D2" s="17"/>
      <c r="E2" s="17"/>
      <c r="F2" s="17"/>
      <c r="G2" s="17"/>
    </row>
    <row r="3" spans="2:7" ht="15">
      <c r="B3" s="17"/>
      <c r="C3" s="17"/>
      <c r="D3" s="17"/>
      <c r="E3" s="17"/>
      <c r="F3" s="17"/>
      <c r="G3" s="17"/>
    </row>
    <row r="4" spans="2:7" ht="15.75" thickBot="1">
      <c r="B4" s="17"/>
      <c r="C4" s="17"/>
      <c r="D4" s="17"/>
      <c r="E4" s="17"/>
      <c r="F4" s="17"/>
      <c r="G4" s="17"/>
    </row>
    <row r="5" spans="2:7" ht="15.75" thickBot="1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>
      <c r="B6" s="75" t="s">
        <v>39</v>
      </c>
      <c r="C6" s="76"/>
      <c r="D6" s="76"/>
      <c r="E6" s="76"/>
      <c r="F6" s="76"/>
      <c r="G6" s="36">
        <v>1132387178.82</v>
      </c>
    </row>
    <row r="7" spans="2:7" ht="22.5" customHeight="1">
      <c r="B7" s="75" t="s">
        <v>40</v>
      </c>
      <c r="C7" s="76"/>
      <c r="D7" s="76"/>
      <c r="E7" s="76"/>
      <c r="F7" s="76"/>
      <c r="G7" s="37">
        <f>+G6</f>
        <v>1132387178.82</v>
      </c>
    </row>
    <row r="8" spans="2:7" ht="23.25" customHeight="1">
      <c r="B8" s="68" t="s">
        <v>2</v>
      </c>
      <c r="C8" s="69"/>
      <c r="D8" s="69"/>
      <c r="E8" s="69"/>
      <c r="F8" s="69"/>
      <c r="G8" s="38">
        <v>25815848.07</v>
      </c>
    </row>
    <row r="9" spans="2:7" ht="23.25" customHeight="1">
      <c r="B9" s="68" t="s">
        <v>3</v>
      </c>
      <c r="C9" s="69"/>
      <c r="D9" s="69"/>
      <c r="E9" s="69"/>
      <c r="F9" s="69"/>
      <c r="G9" s="38">
        <f>G7-G8</f>
        <v>1106571330.75</v>
      </c>
    </row>
    <row r="10" spans="2:7" ht="19.5" customHeight="1">
      <c r="B10" s="77" t="s">
        <v>4</v>
      </c>
      <c r="C10" s="78"/>
      <c r="D10" s="78"/>
      <c r="E10" s="78"/>
      <c r="F10" s="78"/>
      <c r="G10" s="39">
        <v>7990670</v>
      </c>
    </row>
    <row r="11" spans="2:7" ht="20.25" customHeight="1">
      <c r="B11" s="68" t="s">
        <v>5</v>
      </c>
      <c r="C11" s="69"/>
      <c r="D11" s="69"/>
      <c r="E11" s="69"/>
      <c r="F11" s="69"/>
      <c r="G11" s="39">
        <f>G9-G10</f>
        <v>1098580660.75</v>
      </c>
    </row>
    <row r="12" spans="2:7" ht="20.25" customHeight="1">
      <c r="B12" s="68" t="s">
        <v>6</v>
      </c>
      <c r="C12" s="69"/>
      <c r="D12" s="69"/>
      <c r="E12" s="69"/>
      <c r="F12" s="69"/>
      <c r="G12" s="39">
        <v>22500000</v>
      </c>
    </row>
    <row r="13" spans="2:7" ht="25.5" customHeight="1" thickBot="1">
      <c r="B13" s="70" t="s">
        <v>42</v>
      </c>
      <c r="C13" s="71"/>
      <c r="D13" s="71"/>
      <c r="E13" s="71"/>
      <c r="F13" s="71"/>
      <c r="G13" s="40">
        <f>G11-G12</f>
        <v>1076080660.75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D20" sqref="D20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17"/>
      <c r="C1" s="17"/>
      <c r="D1" s="17"/>
    </row>
    <row r="2" spans="2:4" ht="15">
      <c r="B2" s="17"/>
      <c r="C2" s="17"/>
      <c r="D2" s="17"/>
    </row>
    <row r="3" spans="2:4" ht="15">
      <c r="B3" s="17"/>
      <c r="C3" s="17"/>
      <c r="D3" s="17"/>
    </row>
    <row r="4" spans="2:4" ht="15.75" thickBot="1">
      <c r="B4" s="19"/>
      <c r="C4" s="19"/>
      <c r="D4" s="19"/>
    </row>
    <row r="5" spans="2:4" ht="15.75" thickBot="1">
      <c r="B5" s="20"/>
      <c r="C5" s="21" t="s">
        <v>38</v>
      </c>
      <c r="D5" s="31" t="s">
        <v>43</v>
      </c>
    </row>
    <row r="6" spans="2:4" ht="15">
      <c r="B6" s="22" t="s">
        <v>31</v>
      </c>
      <c r="C6" s="41">
        <v>118503000000</v>
      </c>
      <c r="D6" s="42">
        <v>118503000000</v>
      </c>
    </row>
    <row r="7" spans="2:4" ht="15.75" thickBot="1">
      <c r="B7" s="23" t="s">
        <v>32</v>
      </c>
      <c r="C7" s="43">
        <v>1132387178.82</v>
      </c>
      <c r="D7" s="44">
        <f>+D17</f>
        <v>1076080660.75</v>
      </c>
    </row>
    <row r="8" spans="2:5" ht="15.75" thickBot="1">
      <c r="B8" s="24" t="s">
        <v>33</v>
      </c>
      <c r="C8" s="25">
        <f>C7/C6</f>
        <v>0.009555768029670134</v>
      </c>
      <c r="D8" s="25">
        <f>D7/D6</f>
        <v>0.009080619568702902</v>
      </c>
      <c r="E8" s="3"/>
    </row>
    <row r="9" spans="2:4" ht="15">
      <c r="B9" s="19"/>
      <c r="C9" s="17"/>
      <c r="D9" s="17"/>
    </row>
    <row r="10" spans="2:4" ht="15">
      <c r="B10" s="19"/>
      <c r="C10" s="17"/>
      <c r="D10" s="17"/>
    </row>
    <row r="11" spans="2:5" ht="15">
      <c r="B11" s="19" t="s">
        <v>34</v>
      </c>
      <c r="C11" s="19"/>
      <c r="D11" s="19"/>
      <c r="E11" s="1"/>
    </row>
    <row r="12" spans="2:5" ht="15">
      <c r="B12" s="26" t="s">
        <v>36</v>
      </c>
      <c r="C12" s="27"/>
      <c r="D12" s="27"/>
      <c r="E12" s="6"/>
    </row>
    <row r="13" spans="2:5" ht="15">
      <c r="B13" s="27"/>
      <c r="C13" s="27"/>
      <c r="D13" s="27"/>
      <c r="E13" s="6"/>
    </row>
    <row r="14" spans="2:4" ht="15.75" thickBot="1">
      <c r="B14" s="19"/>
      <c r="C14" s="17"/>
      <c r="D14" s="17"/>
    </row>
    <row r="15" spans="2:4" ht="15.75" thickBot="1">
      <c r="B15" s="28"/>
      <c r="C15" s="21" t="s">
        <v>38</v>
      </c>
      <c r="D15" s="31" t="str">
        <f>D5</f>
        <v>AL 30 de Septiembre de 2020</v>
      </c>
    </row>
    <row r="16" spans="2:5" ht="15">
      <c r="B16" s="22" t="s">
        <v>35</v>
      </c>
      <c r="C16" s="45">
        <v>1949030503.2</v>
      </c>
      <c r="D16" s="46">
        <v>1612807651.8199997</v>
      </c>
      <c r="E16" s="5"/>
    </row>
    <row r="17" spans="2:4" ht="15.75" thickBot="1">
      <c r="B17" s="29" t="s">
        <v>32</v>
      </c>
      <c r="C17" s="47">
        <f>C7</f>
        <v>1132387178.82</v>
      </c>
      <c r="D17" s="48">
        <f>+Amortización!G13</f>
        <v>1076080660.75</v>
      </c>
    </row>
    <row r="18" spans="2:4" ht="15.75" thickBot="1">
      <c r="B18" s="24" t="s">
        <v>33</v>
      </c>
      <c r="C18" s="30">
        <f>C17/C16</f>
        <v>0.5810002341989</v>
      </c>
      <c r="D18" s="30">
        <f>D17/D16</f>
        <v>0.6672095457481733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2019-10-17T15:42:58Z</cp:lastPrinted>
  <dcterms:created xsi:type="dcterms:W3CDTF">2016-06-13T19:42:18Z</dcterms:created>
  <dcterms:modified xsi:type="dcterms:W3CDTF">2020-10-30T17:32:56Z</dcterms:modified>
  <cp:category/>
  <cp:version/>
  <cp:contentType/>
  <cp:contentStatus/>
</cp:coreProperties>
</file>